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N:\Credits in Progress\Pandemic Loans\CARES Act PPP Application\Consolidated Appropriations Act (Second Round)\Second Draw Loan Calc Forms\"/>
    </mc:Choice>
  </mc:AlternateContent>
  <xr:revisionPtr revIDLastSave="0" documentId="8_{68F7F11C-2225-4514-BE66-F1094B15841F}" xr6:coauthVersionLast="46" xr6:coauthVersionMax="46" xr10:uidLastSave="{00000000-0000-0000-0000-000000000000}"/>
  <bookViews>
    <workbookView xWindow="-120" yWindow="-120" windowWidth="25440" windowHeight="15390" xr2:uid="{DF28BF2D-D692-4C81-A606-7EA5FDA3A97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4" i="1" l="1"/>
  <c r="B72" i="1"/>
  <c r="B23" i="1" l="1"/>
  <c r="B58" i="1" s="1"/>
  <c r="B62" i="1" s="1"/>
  <c r="B28" i="1" l="1"/>
  <c r="C14" i="1"/>
  <c r="B60" i="1" l="1"/>
  <c r="B64" i="1" s="1"/>
  <c r="C12" i="1"/>
</calcChain>
</file>

<file path=xl/sharedStrings.xml><?xml version="1.0" encoding="utf-8"?>
<sst xmlns="http://schemas.openxmlformats.org/spreadsheetml/2006/main" count="58" uniqueCount="44">
  <si>
    <t>Borrower:</t>
  </si>
  <si>
    <t>Required Documentation:</t>
  </si>
  <si>
    <t>Net Income</t>
  </si>
  <si>
    <t>Application Number</t>
  </si>
  <si>
    <t>Maximum Loan Amount</t>
  </si>
  <si>
    <t>Total Eligible Payroll Amount</t>
  </si>
  <si>
    <t>Average Monthly Payroll</t>
  </si>
  <si>
    <t>Refinance of EIDL (optional)</t>
  </si>
  <si>
    <t>Add the outstanding amount of any Economic Injury Disaster Loan (EIDL) made between January 31, 2020 and April 3, 2020 that you seek to refinance. Do not include the amount of any advance under an EIDL COVID-19 loan (because it does not have to be repaid).</t>
  </si>
  <si>
    <t>Tax Return Year (2019 or 2020)</t>
  </si>
  <si>
    <t>Schedule C line 31 of Tax Return Year</t>
  </si>
  <si>
    <t xml:space="preserve"> Please enter requested information in the yellow boxes only. </t>
  </si>
  <si>
    <t>Enter your Business' NAICS Code</t>
  </si>
  <si>
    <t>The NAICS 6-digit code can found on your tax return.</t>
  </si>
  <si>
    <t>Gross Income</t>
  </si>
  <si>
    <t>Schedule C line 7 of Tax Return Year</t>
  </si>
  <si>
    <t>if Gross Income is used</t>
  </si>
  <si>
    <t>if Net Income is used</t>
  </si>
  <si>
    <t>Employee Payroll:</t>
  </si>
  <si>
    <t>Q1 941 (line 5c - column 1)</t>
  </si>
  <si>
    <t xml:space="preserve"> </t>
  </si>
  <si>
    <t>2019 or 2020 gross wages and tips paid to your employees whose principal place of residence is in the United States, if any, which can be computed using 2019 or 2020 IRS Form 941 Taxable Medicare wages and tips (line 5c-column 1)</t>
  </si>
  <si>
    <t>Q2 941 (line 5c - column 1)</t>
  </si>
  <si>
    <t>Q3 941 (line 5c - column 1)</t>
  </si>
  <si>
    <t>Q4 941 (line 5c - column 1)</t>
  </si>
  <si>
    <r>
      <t xml:space="preserve">Enter the aggregate employee pre-tax contributions for health insurance or other fringe benefits </t>
    </r>
    <r>
      <rPr>
        <u val="singleAccounting"/>
        <sz val="11"/>
        <color theme="1"/>
        <rFont val="Calibri"/>
        <family val="2"/>
        <scheme val="minor"/>
      </rPr>
      <t>excluded</t>
    </r>
    <r>
      <rPr>
        <sz val="11"/>
        <color theme="1"/>
        <rFont val="Calibri"/>
        <family val="2"/>
        <scheme val="minor"/>
      </rPr>
      <t xml:space="preserve"> from Taxable Medicare wages &amp; tips</t>
    </r>
  </si>
  <si>
    <t>Employee pre-tax Contributions</t>
  </si>
  <si>
    <t>Reduction-Employees &gt; $100k</t>
  </si>
  <si>
    <t>Enter the aggregate amount of individual employee's payroll that exceeded $100,000 in the Tax Return Year</t>
  </si>
  <si>
    <t>Employer paid contributions to employee group health, life, disability, vision and dental insurance (portion of IRS Form 1040 Schedule C line 14 attributable to those contributions);</t>
  </si>
  <si>
    <t>Employer paid Benefits</t>
  </si>
  <si>
    <t>Employer paid Retirement</t>
  </si>
  <si>
    <t>Employer paid retirement contributions (Form 1040 Schedule C line 19)</t>
  </si>
  <si>
    <t>State and local taxes assessed on employee compensation (primarily under state laws commonly referred to as the State Unemployment Tax Act or SUTA from state quarterly wage reporting forms).</t>
  </si>
  <si>
    <t>State and local taxes</t>
  </si>
  <si>
    <t>Total Eligible Owner Payroll Amount</t>
  </si>
  <si>
    <t>Employee Payroll Costs</t>
  </si>
  <si>
    <t>Schedule C line 14 of Tax Return Year</t>
  </si>
  <si>
    <t>Schedule C line 19 of Tax Return Year</t>
  </si>
  <si>
    <t>Schedule C line 26 of Tax Return Year</t>
  </si>
  <si>
    <t>You must supply your 2019 or 2020 (whichever you used to calculate loan amount) Form 1040 Schedule C, Form 941 (or other tax forms or equivalent payroll processor records containing similar information) and state quarterly wage unemployment insurance tax reporting forms from each quarter in 2019 or 2020 (whichever you used to calculate loan amount) or equivalent payroll processor records, along with evidence of any retirement and health insurance contributions, if applicable. A payroll statement or similar documentation from the pay period that covered February 15, 2020 must be provided to establish you were in operation on February 15, 2020.</t>
  </si>
  <si>
    <t>Second Draw Loan Calculation</t>
  </si>
  <si>
    <r>
      <rPr>
        <b/>
        <sz val="9"/>
        <color theme="1"/>
        <rFont val="Calibri"/>
        <family val="2"/>
        <scheme val="minor"/>
      </rPr>
      <t>Disclaimer</t>
    </r>
    <r>
      <rPr>
        <sz val="9"/>
        <color theme="1"/>
        <rFont val="Calibri"/>
        <family val="2"/>
        <scheme val="minor"/>
      </rPr>
      <t>: This worksheet is intended to help PPP loan customers calculate their maximum eligible loan amount for a new PPP loan.  While we belive we have accurately constructed this worksheet to accomplish its mission, this worksheet is based on the guidance we have received as of 3-4-2021, and the calculation of a loan amount is subject to conditions established by the United States Treasury Department and the Small Business Administration which may change.  Accordingly, our customers should make any final determination of their loan amount based on the final program guidelines and in consultation with their accountant and legal counsel.</t>
    </r>
  </si>
  <si>
    <t>Sole Proprietor, Schedule C Filer, with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</si>
</sst>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8"/>
      <name val="Calibri"/>
      <family val="2"/>
      <scheme val="minor"/>
    </font>
    <font>
      <b/>
      <sz val="11"/>
      <color theme="1"/>
      <name val="Arial"/>
      <family val="2"/>
    </font>
    <font>
      <u val="singleAccounting"/>
      <sz val="11"/>
      <color theme="1"/>
      <name val="Calibri"/>
      <family val="2"/>
      <scheme val="minor"/>
    </font>
    <font>
      <sz val="9"/>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164" fontId="3" fillId="0" borderId="0" xfId="1" applyNumberFormat="1" applyFont="1" applyAlignment="1">
      <alignment horizontal="right"/>
    </xf>
    <xf numFmtId="164" fontId="0" fillId="0" borderId="0" xfId="1" applyNumberFormat="1" applyFont="1"/>
    <xf numFmtId="164" fontId="0" fillId="2" borderId="1" xfId="1" applyNumberFormat="1" applyFont="1" applyFill="1" applyBorder="1" applyAlignment="1">
      <alignment horizontal="center" vertical="center"/>
    </xf>
    <xf numFmtId="164" fontId="0" fillId="0" borderId="0" xfId="1" applyNumberFormat="1" applyFont="1" applyBorder="1" applyAlignment="1">
      <alignment horizontal="left" vertical="center"/>
    </xf>
    <xf numFmtId="164" fontId="0" fillId="0" borderId="0" xfId="1" applyNumberFormat="1" applyFont="1" applyBorder="1" applyAlignment="1">
      <alignment horizontal="left" vertical="top" wrapText="1"/>
    </xf>
    <xf numFmtId="164" fontId="0" fillId="0" borderId="0" xfId="1" applyNumberFormat="1" applyFont="1" applyBorder="1"/>
    <xf numFmtId="0" fontId="6" fillId="0" borderId="0" xfId="0" applyFont="1" applyAlignment="1">
      <alignment vertical="top" wrapText="1"/>
    </xf>
    <xf numFmtId="0" fontId="0" fillId="2" borderId="1" xfId="1" applyNumberFormat="1" applyFont="1" applyFill="1" applyBorder="1" applyAlignment="1">
      <alignment horizontal="center" vertical="center"/>
    </xf>
    <xf numFmtId="164" fontId="4" fillId="0" borderId="0" xfId="1" applyNumberFormat="1" applyFont="1" applyAlignment="1">
      <alignment horizontal="center"/>
    </xf>
    <xf numFmtId="164" fontId="4" fillId="0" borderId="0" xfId="1" applyNumberFormat="1" applyFont="1"/>
    <xf numFmtId="164" fontId="4" fillId="0" borderId="0" xfId="1" applyNumberFormat="1" applyFont="1" applyAlignment="1">
      <alignment horizontal="center"/>
    </xf>
    <xf numFmtId="164" fontId="0" fillId="0" borderId="0" xfId="1" applyNumberFormat="1" applyFont="1" applyAlignment="1">
      <alignment vertical="center" wrapText="1"/>
    </xf>
    <xf numFmtId="164" fontId="2" fillId="4" borderId="0" xfId="1" applyNumberFormat="1" applyFont="1" applyFill="1" applyAlignment="1">
      <alignment horizontal="center"/>
    </xf>
    <xf numFmtId="164" fontId="4" fillId="0" borderId="0" xfId="1" applyNumberFormat="1" applyFont="1" applyFill="1" applyBorder="1" applyAlignment="1">
      <alignment horizontal="left" vertical="center"/>
    </xf>
    <xf numFmtId="164" fontId="2" fillId="5" borderId="0" xfId="1" applyNumberFormat="1" applyFont="1" applyFill="1" applyBorder="1" applyAlignment="1">
      <alignment horizontal="left" vertical="center"/>
    </xf>
    <xf numFmtId="164" fontId="0" fillId="5" borderId="0" xfId="1" applyNumberFormat="1" applyFont="1" applyFill="1" applyBorder="1" applyAlignment="1">
      <alignment horizontal="left" vertical="top" wrapText="1"/>
    </xf>
    <xf numFmtId="164" fontId="0" fillId="5" borderId="1" xfId="1" applyNumberFormat="1" applyFont="1" applyFill="1" applyBorder="1" applyAlignment="1">
      <alignment vertical="top" wrapText="1"/>
    </xf>
    <xf numFmtId="164" fontId="2" fillId="6" borderId="0" xfId="1" applyNumberFormat="1" applyFont="1" applyFill="1" applyBorder="1" applyAlignment="1">
      <alignment horizontal="left" vertical="center"/>
    </xf>
    <xf numFmtId="164" fontId="0" fillId="6" borderId="0" xfId="1" applyNumberFormat="1" applyFont="1" applyFill="1" applyBorder="1" applyAlignment="1">
      <alignment horizontal="left" vertical="top" wrapText="1"/>
    </xf>
    <xf numFmtId="164" fontId="0" fillId="6" borderId="1" xfId="1" applyNumberFormat="1" applyFont="1" applyFill="1" applyBorder="1" applyAlignment="1">
      <alignment vertical="top" wrapText="1"/>
    </xf>
    <xf numFmtId="164" fontId="0" fillId="6" borderId="1" xfId="1" applyNumberFormat="1" applyFont="1" applyFill="1" applyBorder="1"/>
    <xf numFmtId="164" fontId="2" fillId="5" borderId="3" xfId="1" applyNumberFormat="1" applyFont="1" applyFill="1" applyBorder="1" applyAlignment="1">
      <alignment horizontal="left" vertical="center"/>
    </xf>
    <xf numFmtId="164" fontId="0" fillId="5" borderId="1" xfId="1" applyNumberFormat="1" applyFont="1" applyFill="1" applyBorder="1"/>
    <xf numFmtId="164" fontId="2" fillId="5" borderId="0" xfId="1" applyNumberFormat="1" applyFont="1" applyFill="1" applyAlignment="1">
      <alignment horizontal="center"/>
    </xf>
    <xf numFmtId="164" fontId="2" fillId="6" borderId="0" xfId="1" applyNumberFormat="1" applyFont="1" applyFill="1" applyAlignment="1">
      <alignment horizontal="center" vertical="center"/>
    </xf>
    <xf numFmtId="164" fontId="4" fillId="0" borderId="0" xfId="1" applyNumberFormat="1" applyFont="1" applyBorder="1" applyAlignment="1">
      <alignment horizontal="left" vertical="center"/>
    </xf>
    <xf numFmtId="164" fontId="0" fillId="0" borderId="0" xfId="1" applyNumberFormat="1" applyFont="1" applyBorder="1" applyAlignment="1">
      <alignment horizontal="right" vertical="center"/>
    </xf>
    <xf numFmtId="164" fontId="0" fillId="0" borderId="0" xfId="1" applyNumberFormat="1" applyFont="1" applyBorder="1" applyAlignment="1">
      <alignment horizontal="left" wrapText="1"/>
    </xf>
    <xf numFmtId="164" fontId="0" fillId="0" borderId="0" xfId="1" applyNumberFormat="1" applyFont="1" applyBorder="1" applyAlignment="1">
      <alignment horizontal="left" vertical="center" wrapText="1"/>
    </xf>
    <xf numFmtId="164" fontId="0" fillId="0" borderId="0" xfId="1" applyNumberFormat="1" applyFont="1" applyBorder="1" applyAlignment="1">
      <alignment vertical="top" wrapText="1"/>
    </xf>
    <xf numFmtId="164" fontId="0" fillId="6" borderId="3" xfId="1" applyNumberFormat="1" applyFont="1" applyFill="1" applyBorder="1" applyAlignment="1">
      <alignment horizontal="left" vertical="center"/>
    </xf>
    <xf numFmtId="164" fontId="0" fillId="0" borderId="0" xfId="1" applyNumberFormat="1" applyFont="1" applyAlignment="1">
      <alignment horizontal="right"/>
    </xf>
    <xf numFmtId="164" fontId="0" fillId="0" borderId="1" xfId="1" applyNumberFormat="1" applyFont="1" applyFill="1" applyBorder="1" applyAlignment="1">
      <alignment vertical="top" wrapText="1"/>
    </xf>
    <xf numFmtId="164" fontId="2" fillId="6" borderId="3" xfId="1" applyNumberFormat="1" applyFont="1" applyFill="1" applyBorder="1" applyAlignment="1">
      <alignment horizontal="left" vertical="center"/>
    </xf>
    <xf numFmtId="164" fontId="4" fillId="5" borderId="3" xfId="1" quotePrefix="1" applyNumberFormat="1" applyFont="1" applyFill="1" applyBorder="1" applyAlignment="1">
      <alignment horizontal="left" vertical="center"/>
    </xf>
    <xf numFmtId="164" fontId="4" fillId="6" borderId="3" xfId="1" quotePrefix="1" applyNumberFormat="1" applyFont="1" applyFill="1" applyBorder="1" applyAlignment="1">
      <alignment horizontal="left" vertical="center"/>
    </xf>
    <xf numFmtId="164" fontId="2" fillId="6" borderId="0" xfId="1" applyNumberFormat="1" applyFont="1" applyFill="1" applyBorder="1" applyAlignment="1">
      <alignment horizontal="left" vertical="top" wrapText="1"/>
    </xf>
    <xf numFmtId="164" fontId="2" fillId="5" borderId="0" xfId="1" applyNumberFormat="1" applyFont="1" applyFill="1" applyBorder="1" applyAlignment="1">
      <alignment horizontal="left" vertical="top" wrapText="1"/>
    </xf>
    <xf numFmtId="0" fontId="8" fillId="4" borderId="0" xfId="0" applyFont="1" applyFill="1" applyAlignment="1">
      <alignment horizontal="left" vertical="top" wrapText="1"/>
    </xf>
    <xf numFmtId="0" fontId="2" fillId="7" borderId="0" xfId="0" applyFont="1" applyFill="1" applyBorder="1" applyAlignment="1">
      <alignment horizontal="left" vertical="top" wrapText="1"/>
    </xf>
    <xf numFmtId="164" fontId="4" fillId="2" borderId="2" xfId="1" applyNumberFormat="1" applyFont="1" applyFill="1" applyBorder="1" applyAlignment="1">
      <alignment horizontal="center"/>
    </xf>
    <xf numFmtId="164" fontId="4" fillId="2" borderId="4" xfId="1" applyNumberFormat="1" applyFont="1" applyFill="1" applyBorder="1" applyAlignment="1">
      <alignment horizontal="center"/>
    </xf>
    <xf numFmtId="164" fontId="4" fillId="2" borderId="5" xfId="1" applyNumberFormat="1" applyFont="1" applyFill="1" applyBorder="1" applyAlignment="1">
      <alignment horizontal="center"/>
    </xf>
    <xf numFmtId="164" fontId="0" fillId="2" borderId="1" xfId="1" applyNumberFormat="1" applyFont="1" applyFill="1" applyBorder="1" applyAlignment="1">
      <alignment horizontal="left" vertical="center"/>
    </xf>
    <xf numFmtId="0" fontId="0" fillId="0" borderId="0" xfId="1" applyNumberFormat="1" applyFont="1" applyBorder="1" applyAlignment="1">
      <alignment horizontal="left" vertical="top" wrapText="1"/>
    </xf>
    <xf numFmtId="164" fontId="4" fillId="0" borderId="0" xfId="1" applyNumberFormat="1" applyFont="1" applyAlignment="1">
      <alignment horizontal="center"/>
    </xf>
    <xf numFmtId="164" fontId="0" fillId="0" borderId="0" xfId="1" applyNumberFormat="1" applyFont="1" applyBorder="1" applyAlignment="1">
      <alignment horizontal="left" vertical="top" wrapText="1"/>
    </xf>
    <xf numFmtId="164" fontId="0" fillId="0" borderId="0" xfId="1" applyNumberFormat="1" applyFont="1" applyBorder="1" applyAlignment="1">
      <alignment horizontal="left" vertical="center" wrapText="1"/>
    </xf>
    <xf numFmtId="164" fontId="3" fillId="3" borderId="2" xfId="1" applyNumberFormat="1" applyFont="1" applyFill="1" applyBorder="1" applyAlignment="1">
      <alignment horizontal="center"/>
    </xf>
    <xf numFmtId="164" fontId="3" fillId="3" borderId="4" xfId="1" applyNumberFormat="1" applyFont="1" applyFill="1" applyBorder="1" applyAlignment="1">
      <alignment horizontal="center"/>
    </xf>
    <xf numFmtId="164" fontId="3" fillId="3" borderId="5" xfId="1" applyNumberFormat="1" applyFont="1" applyFill="1" applyBorder="1" applyAlignment="1">
      <alignment horizontal="center"/>
    </xf>
    <xf numFmtId="164" fontId="0" fillId="0" borderId="0" xfId="1" applyNumberFormat="1"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3D144-1BA5-4BF3-A3EA-DCD864CDDDE1}">
  <dimension ref="A1:C99"/>
  <sheetViews>
    <sheetView tabSelected="1" workbookViewId="0">
      <selection activeCell="A3" sqref="A3"/>
    </sheetView>
  </sheetViews>
  <sheetFormatPr defaultRowHeight="15" x14ac:dyDescent="0.25"/>
  <cols>
    <col min="1" max="1" width="36" style="2" bestFit="1" customWidth="1"/>
    <col min="2" max="2" width="13.85546875" style="2" customWidth="1"/>
    <col min="3" max="3" width="51" style="2" customWidth="1"/>
    <col min="4" max="4" width="15.140625" style="2" customWidth="1"/>
    <col min="5" max="16384" width="9.140625" style="2"/>
  </cols>
  <sheetData>
    <row r="1" spans="1:3" ht="18.75" x14ac:dyDescent="0.3">
      <c r="A1" s="49" t="s">
        <v>41</v>
      </c>
      <c r="B1" s="50"/>
      <c r="C1" s="51"/>
    </row>
    <row r="2" spans="1:3" x14ac:dyDescent="0.25">
      <c r="A2" s="46" t="s">
        <v>43</v>
      </c>
      <c r="B2" s="46"/>
      <c r="C2" s="46"/>
    </row>
    <row r="3" spans="1:3" x14ac:dyDescent="0.25">
      <c r="A3" s="9"/>
      <c r="B3" s="9"/>
      <c r="C3" s="9"/>
    </row>
    <row r="4" spans="1:3" x14ac:dyDescent="0.25">
      <c r="A4" s="41" t="s">
        <v>11</v>
      </c>
      <c r="B4" s="42"/>
      <c r="C4" s="43"/>
    </row>
    <row r="5" spans="1:3" x14ac:dyDescent="0.25">
      <c r="A5" s="11"/>
      <c r="B5" s="11"/>
      <c r="C5" s="11"/>
    </row>
    <row r="6" spans="1:3" ht="18.75" x14ac:dyDescent="0.3">
      <c r="A6" s="1" t="s">
        <v>0</v>
      </c>
      <c r="B6" s="44"/>
      <c r="C6" s="44"/>
    </row>
    <row r="9" spans="1:3" x14ac:dyDescent="0.25">
      <c r="A9" s="2" t="s">
        <v>3</v>
      </c>
      <c r="B9" s="8"/>
    </row>
    <row r="12" spans="1:3" x14ac:dyDescent="0.25">
      <c r="A12" s="2" t="s">
        <v>9</v>
      </c>
      <c r="B12" s="8"/>
      <c r="C12" s="10" t="str">
        <f>IF(OR(B12=2019,B12=2020)," ","&lt;=== ERROR - must be 2019 or 2020")</f>
        <v>&lt;=== ERROR - must be 2019 or 2020</v>
      </c>
    </row>
    <row r="14" spans="1:3" ht="15" customHeight="1" x14ac:dyDescent="0.25">
      <c r="A14" s="2" t="s">
        <v>12</v>
      </c>
      <c r="B14" s="8"/>
      <c r="C14" s="10" t="str">
        <f>IF(B14&lt;99999,"&lt;=== ERROR - You must enter a correct NAICS Code"," ")</f>
        <v>&lt;=== ERROR - You must enter a correct NAICS Code</v>
      </c>
    </row>
    <row r="15" spans="1:3" x14ac:dyDescent="0.25">
      <c r="C15" s="12" t="s">
        <v>13</v>
      </c>
    </row>
    <row r="17" spans="1:3" x14ac:dyDescent="0.25">
      <c r="A17" s="24" t="s">
        <v>14</v>
      </c>
      <c r="B17" s="3"/>
      <c r="C17" s="17" t="s">
        <v>15</v>
      </c>
    </row>
    <row r="19" spans="1:3" x14ac:dyDescent="0.25">
      <c r="A19" s="32" t="s">
        <v>36</v>
      </c>
      <c r="B19" s="3"/>
      <c r="C19" s="33" t="s">
        <v>37</v>
      </c>
    </row>
    <row r="20" spans="1:3" x14ac:dyDescent="0.25">
      <c r="A20" s="32" t="s">
        <v>36</v>
      </c>
      <c r="B20" s="3"/>
      <c r="C20" s="33" t="s">
        <v>38</v>
      </c>
    </row>
    <row r="21" spans="1:3" x14ac:dyDescent="0.25">
      <c r="A21" s="32" t="s">
        <v>36</v>
      </c>
      <c r="B21" s="3"/>
      <c r="C21" s="33" t="s">
        <v>39</v>
      </c>
    </row>
    <row r="23" spans="1:3" x14ac:dyDescent="0.25">
      <c r="A23" s="15" t="s">
        <v>35</v>
      </c>
      <c r="B23" s="23">
        <f>MIN(+B17-B19-B20-B21,100000)</f>
        <v>0</v>
      </c>
      <c r="C23" s="38" t="s">
        <v>16</v>
      </c>
    </row>
    <row r="26" spans="1:3" ht="15" customHeight="1" x14ac:dyDescent="0.25">
      <c r="A26" s="25" t="s">
        <v>2</v>
      </c>
      <c r="B26" s="3"/>
      <c r="C26" s="20" t="s">
        <v>10</v>
      </c>
    </row>
    <row r="28" spans="1:3" s="6" customFormat="1" x14ac:dyDescent="0.25">
      <c r="A28" s="18" t="s">
        <v>35</v>
      </c>
      <c r="B28" s="21">
        <f>MIN(+B26,100000)</f>
        <v>0</v>
      </c>
      <c r="C28" s="37" t="s">
        <v>17</v>
      </c>
    </row>
    <row r="30" spans="1:3" s="6" customFormat="1" x14ac:dyDescent="0.25"/>
    <row r="31" spans="1:3" s="6" customFormat="1" x14ac:dyDescent="0.25">
      <c r="A31" s="4" t="s">
        <v>18</v>
      </c>
      <c r="C31" s="5"/>
    </row>
    <row r="32" spans="1:3" s="6" customFormat="1" ht="15" customHeight="1" x14ac:dyDescent="0.25">
      <c r="A32" s="27" t="s">
        <v>19</v>
      </c>
      <c r="B32" s="3"/>
      <c r="C32" s="52" t="s">
        <v>21</v>
      </c>
    </row>
    <row r="33" spans="1:3" s="6" customFormat="1" x14ac:dyDescent="0.25">
      <c r="A33" s="27" t="s">
        <v>22</v>
      </c>
      <c r="B33" s="3" t="s">
        <v>20</v>
      </c>
      <c r="C33" s="52"/>
    </row>
    <row r="34" spans="1:3" s="6" customFormat="1" x14ac:dyDescent="0.25">
      <c r="A34" s="27" t="s">
        <v>23</v>
      </c>
      <c r="B34" s="3" t="s">
        <v>20</v>
      </c>
      <c r="C34" s="52"/>
    </row>
    <row r="35" spans="1:3" s="6" customFormat="1" x14ac:dyDescent="0.25">
      <c r="A35" s="27" t="s">
        <v>24</v>
      </c>
      <c r="B35" s="3" t="s">
        <v>20</v>
      </c>
      <c r="C35" s="52"/>
    </row>
    <row r="36" spans="1:3" s="6" customFormat="1" x14ac:dyDescent="0.25">
      <c r="A36" s="4"/>
      <c r="C36" s="52"/>
    </row>
    <row r="37" spans="1:3" s="6" customFormat="1" x14ac:dyDescent="0.25">
      <c r="A37" s="4"/>
      <c r="C37" s="28"/>
    </row>
    <row r="38" spans="1:3" s="6" customFormat="1" ht="15" customHeight="1" x14ac:dyDescent="0.25">
      <c r="C38" s="47" t="s">
        <v>25</v>
      </c>
    </row>
    <row r="39" spans="1:3" s="6" customFormat="1" x14ac:dyDescent="0.25">
      <c r="A39" s="6" t="s">
        <v>26</v>
      </c>
      <c r="B39" s="3"/>
      <c r="C39" s="47"/>
    </row>
    <row r="40" spans="1:3" s="6" customFormat="1" x14ac:dyDescent="0.25">
      <c r="C40" s="47"/>
    </row>
    <row r="41" spans="1:3" s="6" customFormat="1" x14ac:dyDescent="0.25">
      <c r="C41" s="5"/>
    </row>
    <row r="42" spans="1:3" s="6" customFormat="1" ht="15" customHeight="1" x14ac:dyDescent="0.25">
      <c r="A42" s="4" t="s">
        <v>27</v>
      </c>
      <c r="B42" s="3"/>
      <c r="C42" s="48" t="s">
        <v>28</v>
      </c>
    </row>
    <row r="43" spans="1:3" s="6" customFormat="1" x14ac:dyDescent="0.25">
      <c r="C43" s="48"/>
    </row>
    <row r="44" spans="1:3" s="6" customFormat="1" x14ac:dyDescent="0.25">
      <c r="A44" s="4"/>
      <c r="C44" s="29"/>
    </row>
    <row r="45" spans="1:3" s="6" customFormat="1" ht="15" customHeight="1" x14ac:dyDescent="0.25">
      <c r="C45" s="47" t="s">
        <v>29</v>
      </c>
    </row>
    <row r="46" spans="1:3" s="6" customFormat="1" x14ac:dyDescent="0.25">
      <c r="A46" s="4" t="s">
        <v>30</v>
      </c>
      <c r="B46" s="3"/>
      <c r="C46" s="47"/>
    </row>
    <row r="47" spans="1:3" s="6" customFormat="1" x14ac:dyDescent="0.25">
      <c r="A47" s="4"/>
      <c r="C47" s="47"/>
    </row>
    <row r="48" spans="1:3" s="6" customFormat="1" x14ac:dyDescent="0.25">
      <c r="A48" s="4"/>
      <c r="C48" s="47"/>
    </row>
    <row r="49" spans="1:3" s="6" customFormat="1" x14ac:dyDescent="0.25">
      <c r="A49" s="4"/>
      <c r="C49" s="30"/>
    </row>
    <row r="50" spans="1:3" s="6" customFormat="1" ht="15" customHeight="1" x14ac:dyDescent="0.25">
      <c r="A50" s="4" t="s">
        <v>31</v>
      </c>
      <c r="B50" s="3"/>
      <c r="C50" s="47" t="s">
        <v>32</v>
      </c>
    </row>
    <row r="51" spans="1:3" s="6" customFormat="1" x14ac:dyDescent="0.25">
      <c r="A51" s="4"/>
      <c r="C51" s="47"/>
    </row>
    <row r="52" spans="1:3" s="6" customFormat="1" x14ac:dyDescent="0.25">
      <c r="A52" s="4"/>
      <c r="C52" s="29"/>
    </row>
    <row r="53" spans="1:3" s="6" customFormat="1" ht="15" customHeight="1" x14ac:dyDescent="0.25">
      <c r="A53" s="4"/>
      <c r="C53" s="48" t="s">
        <v>33</v>
      </c>
    </row>
    <row r="54" spans="1:3" s="6" customFormat="1" x14ac:dyDescent="0.25">
      <c r="A54" s="4" t="s">
        <v>34</v>
      </c>
      <c r="B54" s="3"/>
      <c r="C54" s="48"/>
    </row>
    <row r="55" spans="1:3" s="6" customFormat="1" x14ac:dyDescent="0.25">
      <c r="A55" s="4"/>
      <c r="C55" s="48"/>
    </row>
    <row r="56" spans="1:3" s="6" customFormat="1" x14ac:dyDescent="0.25">
      <c r="A56" s="4"/>
      <c r="C56" s="48"/>
    </row>
    <row r="57" spans="1:3" s="6" customFormat="1" ht="15.75" thickBot="1" x14ac:dyDescent="0.3"/>
    <row r="58" spans="1:3" s="6" customFormat="1" ht="15.75" customHeight="1" thickBot="1" x14ac:dyDescent="0.3">
      <c r="A58" s="15" t="s">
        <v>5</v>
      </c>
      <c r="B58" s="22">
        <f>B23+SUM(B32:B39)-B42+SUM(B46:B54)</f>
        <v>0</v>
      </c>
      <c r="C58" s="16" t="s">
        <v>16</v>
      </c>
    </row>
    <row r="59" spans="1:3" s="6" customFormat="1" ht="15.75" thickBot="1" x14ac:dyDescent="0.3">
      <c r="A59" s="4"/>
      <c r="B59" s="4"/>
      <c r="C59" s="5"/>
    </row>
    <row r="60" spans="1:3" s="6" customFormat="1" ht="15.75" customHeight="1" thickBot="1" x14ac:dyDescent="0.3">
      <c r="A60" s="18" t="s">
        <v>5</v>
      </c>
      <c r="B60" s="34">
        <f>SUM(B28:B39)-B42+SUM(B46:B54)</f>
        <v>0</v>
      </c>
      <c r="C60" s="19" t="s">
        <v>17</v>
      </c>
    </row>
    <row r="61" spans="1:3" s="6" customFormat="1" ht="15.75" thickBot="1" x14ac:dyDescent="0.3">
      <c r="A61" s="4"/>
      <c r="B61" s="4"/>
      <c r="C61" s="5"/>
    </row>
    <row r="62" spans="1:3" ht="15.75" thickBot="1" x14ac:dyDescent="0.3">
      <c r="A62" s="15" t="s">
        <v>6</v>
      </c>
      <c r="B62" s="22">
        <f>+B58/12</f>
        <v>0</v>
      </c>
      <c r="C62" s="16" t="s">
        <v>16</v>
      </c>
    </row>
    <row r="63" spans="1:3" s="6" customFormat="1" ht="15.75" thickBot="1" x14ac:dyDescent="0.3"/>
    <row r="64" spans="1:3" s="6" customFormat="1" ht="15.75" thickBot="1" x14ac:dyDescent="0.3">
      <c r="A64" s="18" t="s">
        <v>6</v>
      </c>
      <c r="B64" s="31">
        <f>+B60/12</f>
        <v>0</v>
      </c>
      <c r="C64" s="19" t="s">
        <v>17</v>
      </c>
    </row>
    <row r="65" spans="1:3" s="6" customFormat="1" x14ac:dyDescent="0.25"/>
    <row r="66" spans="1:3" s="6" customFormat="1" ht="15" customHeight="1" x14ac:dyDescent="0.25">
      <c r="A66" s="4"/>
      <c r="B66" s="4"/>
      <c r="C66" s="45" t="s">
        <v>8</v>
      </c>
    </row>
    <row r="67" spans="1:3" s="6" customFormat="1" ht="15" customHeight="1" x14ac:dyDescent="0.25">
      <c r="C67" s="45"/>
    </row>
    <row r="68" spans="1:3" s="6" customFormat="1" x14ac:dyDescent="0.25">
      <c r="A68" s="4" t="s">
        <v>7</v>
      </c>
      <c r="B68" s="3"/>
      <c r="C68" s="45"/>
    </row>
    <row r="69" spans="1:3" s="6" customFormat="1" x14ac:dyDescent="0.25">
      <c r="A69" s="4"/>
      <c r="B69" s="4"/>
      <c r="C69" s="45"/>
    </row>
    <row r="70" spans="1:3" s="6" customFormat="1" x14ac:dyDescent="0.25">
      <c r="A70" s="4"/>
      <c r="B70" s="4"/>
      <c r="C70" s="45"/>
    </row>
    <row r="71" spans="1:3" s="6" customFormat="1" ht="15.75" thickBot="1" x14ac:dyDescent="0.3">
      <c r="C71" s="5"/>
    </row>
    <row r="72" spans="1:3" s="6" customFormat="1" ht="15.75" thickBot="1" x14ac:dyDescent="0.3">
      <c r="A72" s="15" t="s">
        <v>4</v>
      </c>
      <c r="B72" s="35" t="str">
        <f>IF(B14&lt;99999,"NAICS ERROR",IF(INT(B14/10000)=72,B62*3.5+B68,B62*2.5+B68))</f>
        <v>NAICS ERROR</v>
      </c>
      <c r="C72" s="16" t="s">
        <v>16</v>
      </c>
    </row>
    <row r="73" spans="1:3" s="6" customFormat="1" ht="15.75" thickBot="1" x14ac:dyDescent="0.3">
      <c r="A73" s="26"/>
      <c r="B73" s="14"/>
      <c r="C73" s="5"/>
    </row>
    <row r="74" spans="1:3" s="6" customFormat="1" ht="15.75" thickBot="1" x14ac:dyDescent="0.3">
      <c r="A74" s="18" t="s">
        <v>4</v>
      </c>
      <c r="B74" s="36" t="str">
        <f>IF(B14&lt;99999,"NAICS ERROR",IF(INT(B14/10000)=72,B64*3.5+B68,B64*2.5+B68))</f>
        <v>NAICS ERROR</v>
      </c>
      <c r="C74" s="19" t="s">
        <v>17</v>
      </c>
    </row>
    <row r="75" spans="1:3" s="6" customFormat="1" x14ac:dyDescent="0.25">
      <c r="A75" s="4"/>
      <c r="B75" s="4"/>
      <c r="C75" s="5"/>
    </row>
    <row r="76" spans="1:3" s="6" customFormat="1" x14ac:dyDescent="0.25">
      <c r="A76" s="4"/>
      <c r="B76" s="4"/>
      <c r="C76" s="5"/>
    </row>
    <row r="77" spans="1:3" x14ac:dyDescent="0.25">
      <c r="A77" s="13" t="s">
        <v>1</v>
      </c>
    </row>
    <row r="78" spans="1:3" s="6" customFormat="1" ht="15" customHeight="1" x14ac:dyDescent="0.25">
      <c r="A78" s="40" t="s">
        <v>40</v>
      </c>
      <c r="B78" s="40"/>
      <c r="C78" s="40"/>
    </row>
    <row r="79" spans="1:3" x14ac:dyDescent="0.25">
      <c r="A79" s="40"/>
      <c r="B79" s="40"/>
      <c r="C79" s="40"/>
    </row>
    <row r="80" spans="1:3" x14ac:dyDescent="0.25">
      <c r="A80" s="40"/>
      <c r="B80" s="40"/>
      <c r="C80" s="40"/>
    </row>
    <row r="81" spans="1:3" x14ac:dyDescent="0.25">
      <c r="A81" s="40"/>
      <c r="B81" s="40"/>
      <c r="C81" s="40"/>
    </row>
    <row r="82" spans="1:3" x14ac:dyDescent="0.25">
      <c r="A82" s="40"/>
      <c r="B82" s="40"/>
      <c r="C82" s="40"/>
    </row>
    <row r="83" spans="1:3" x14ac:dyDescent="0.25">
      <c r="A83" s="40"/>
      <c r="B83" s="40"/>
      <c r="C83" s="40"/>
    </row>
    <row r="84" spans="1:3" x14ac:dyDescent="0.25">
      <c r="A84" s="7"/>
      <c r="B84" s="7"/>
      <c r="C84" s="7"/>
    </row>
    <row r="85" spans="1:3" ht="75.75" customHeight="1" x14ac:dyDescent="0.25">
      <c r="A85" s="39" t="s">
        <v>42</v>
      </c>
      <c r="B85" s="39"/>
      <c r="C85" s="39"/>
    </row>
    <row r="86" spans="1:3" x14ac:dyDescent="0.25">
      <c r="A86" s="7"/>
      <c r="B86" s="7"/>
      <c r="C86" s="7"/>
    </row>
    <row r="87" spans="1:3" x14ac:dyDescent="0.25">
      <c r="A87" s="7"/>
      <c r="B87" s="7"/>
      <c r="C87" s="7"/>
    </row>
    <row r="88" spans="1:3" x14ac:dyDescent="0.25">
      <c r="A88" s="7"/>
      <c r="B88" s="7"/>
      <c r="C88" s="7"/>
    </row>
    <row r="89" spans="1:3" x14ac:dyDescent="0.25">
      <c r="A89" s="7"/>
      <c r="B89" s="7"/>
      <c r="C89" s="7"/>
    </row>
    <row r="90" spans="1:3" x14ac:dyDescent="0.25">
      <c r="A90" s="7"/>
      <c r="B90" s="7"/>
      <c r="C90" s="7"/>
    </row>
    <row r="91" spans="1:3" x14ac:dyDescent="0.25">
      <c r="A91" s="7"/>
      <c r="B91" s="7"/>
      <c r="C91" s="7"/>
    </row>
    <row r="92" spans="1:3" x14ac:dyDescent="0.25">
      <c r="A92" s="7"/>
      <c r="B92" s="7"/>
      <c r="C92" s="7"/>
    </row>
    <row r="93" spans="1:3" x14ac:dyDescent="0.25">
      <c r="A93" s="7"/>
      <c r="B93" s="7"/>
      <c r="C93" s="7"/>
    </row>
    <row r="94" spans="1:3" x14ac:dyDescent="0.25">
      <c r="A94" s="7"/>
      <c r="B94" s="7"/>
      <c r="C94" s="7"/>
    </row>
    <row r="95" spans="1:3" x14ac:dyDescent="0.25">
      <c r="A95" s="7"/>
      <c r="B95" s="7"/>
      <c r="C95" s="7"/>
    </row>
    <row r="96" spans="1:3" x14ac:dyDescent="0.25">
      <c r="A96" s="7"/>
      <c r="B96" s="7"/>
      <c r="C96" s="7"/>
    </row>
    <row r="97" spans="1:3" x14ac:dyDescent="0.25">
      <c r="A97" s="7"/>
      <c r="B97" s="7"/>
      <c r="C97" s="7"/>
    </row>
    <row r="98" spans="1:3" x14ac:dyDescent="0.25">
      <c r="A98" s="7"/>
      <c r="B98" s="7"/>
      <c r="C98" s="7"/>
    </row>
    <row r="99" spans="1:3" x14ac:dyDescent="0.25">
      <c r="A99" s="7"/>
      <c r="B99" s="7"/>
      <c r="C99" s="7"/>
    </row>
  </sheetData>
  <mergeCells count="13">
    <mergeCell ref="A2:C2"/>
    <mergeCell ref="C50:C51"/>
    <mergeCell ref="C53:C56"/>
    <mergeCell ref="A1:C1"/>
    <mergeCell ref="C32:C36"/>
    <mergeCell ref="C38:C40"/>
    <mergeCell ref="C42:C43"/>
    <mergeCell ref="C45:C48"/>
    <mergeCell ref="A85:C85"/>
    <mergeCell ref="A78:C83"/>
    <mergeCell ref="A4:C4"/>
    <mergeCell ref="B6:C6"/>
    <mergeCell ref="C66:C70"/>
  </mergeCells>
  <phoneticPr fontId="5" type="noConversion"/>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Ziegler</dc:creator>
  <cp:lastModifiedBy>John Ziegler</cp:lastModifiedBy>
  <cp:lastPrinted>2021-01-12T14:53:01Z</cp:lastPrinted>
  <dcterms:created xsi:type="dcterms:W3CDTF">2020-04-26T14:24:12Z</dcterms:created>
  <dcterms:modified xsi:type="dcterms:W3CDTF">2021-03-05T19:36:08Z</dcterms:modified>
</cp:coreProperties>
</file>